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12270" activeTab="0"/>
  </bookViews>
  <sheets>
    <sheet name="ЗАЗ" sheetId="1" r:id="rId1"/>
  </sheets>
  <definedNames/>
  <calcPr fullCalcOnLoad="1"/>
</workbook>
</file>

<file path=xl/sharedStrings.xml><?xml version="1.0" encoding="utf-8"?>
<sst xmlns="http://schemas.openxmlformats.org/spreadsheetml/2006/main" count="282" uniqueCount="92">
  <si>
    <t>-</t>
  </si>
  <si>
    <t>Ремень приводной - замена</t>
  </si>
  <si>
    <t>Ремень ГРМ - замена</t>
  </si>
  <si>
    <t>Двигатель - замена масла и фильтра</t>
  </si>
  <si>
    <t>КПП - проверка уровня масла</t>
  </si>
  <si>
    <t>КПП - замена масла</t>
  </si>
  <si>
    <t>Охлаждающая жидкость - замена</t>
  </si>
  <si>
    <t>Фильтр топливный - замена</t>
  </si>
  <si>
    <t>Угол опережения зажигания - регулировка</t>
  </si>
  <si>
    <t>Свечи зажигания - проверка/замена</t>
  </si>
  <si>
    <t xml:space="preserve">Распределитель зажигания - очистка контактов </t>
  </si>
  <si>
    <t>Клапаны - проверка, регулировка зазоров</t>
  </si>
  <si>
    <t>Отработавшие газы - регулировка токсичности</t>
  </si>
  <si>
    <t>Электрооборудование - проверка</t>
  </si>
  <si>
    <t>Тормозная жидкость - проверка уровня</t>
  </si>
  <si>
    <t>Тормозная жидкость - замена</t>
  </si>
  <si>
    <t>Тормоз стояночный - проверка</t>
  </si>
  <si>
    <t>Подшипники ступиц задние - смазка</t>
  </si>
  <si>
    <t>Педали сцепления, тормоза - проверка</t>
  </si>
  <si>
    <t>Автошины - проверка, подкачка</t>
  </si>
  <si>
    <t>Углы установки колес - проверка</t>
  </si>
  <si>
    <t>Рулевой механизм - проверка</t>
  </si>
  <si>
    <t>Чехлы, шарниры п/осей - проверка</t>
  </si>
  <si>
    <t>Ремни безопасности - проверка</t>
  </si>
  <si>
    <t>Замки, петли - смазка</t>
  </si>
  <si>
    <t>Автомобиль - окончательный осмотр</t>
  </si>
  <si>
    <t>Фильтр воздушный - проверка/замена</t>
  </si>
  <si>
    <t>Подшипники ступиц задние - проверка</t>
  </si>
  <si>
    <t>Карбюратор - проверка</t>
  </si>
  <si>
    <t>Итого, н-часы</t>
  </si>
  <si>
    <t>ТО-2000</t>
  </si>
  <si>
    <t>ТО-10000</t>
  </si>
  <si>
    <t>ТО-20000</t>
  </si>
  <si>
    <t>ТО-30000</t>
  </si>
  <si>
    <t>ТО-40000</t>
  </si>
  <si>
    <t>ТО-50000</t>
  </si>
  <si>
    <t>ТО-60000</t>
  </si>
  <si>
    <t>ТО-70000</t>
  </si>
  <si>
    <t>ТО-80000</t>
  </si>
  <si>
    <t>ТО-90000</t>
  </si>
  <si>
    <t>ТО-100000</t>
  </si>
  <si>
    <t>Стоимость 1го часа работы, грн с НДС</t>
  </si>
  <si>
    <t>Охлаждающая жидкость - проверка/долив</t>
  </si>
  <si>
    <t>Крепления силового агрегата - обтяжка</t>
  </si>
  <si>
    <t>Система охлаждения - визуальный осмотр</t>
  </si>
  <si>
    <t>Топливные трубопроводы - визуальный осмотр</t>
  </si>
  <si>
    <t>Тормозные трубопроводы - визуальный осмотр</t>
  </si>
  <si>
    <t>Подвеска - обтяжка резьбовых соединений</t>
  </si>
  <si>
    <t>Головка блока - контроль, обтяжка болтов</t>
  </si>
  <si>
    <t>АКБ - проверка, обтяжка клемм</t>
  </si>
  <si>
    <t>Ремень приводной - проверка</t>
  </si>
  <si>
    <t>Ремень ГРМ - проверка</t>
  </si>
  <si>
    <t>Система вентиляции картера - проверка</t>
  </si>
  <si>
    <t>Наименование работы</t>
  </si>
  <si>
    <t>н/ч</t>
  </si>
  <si>
    <t>Регламент технического обслуживания автомобилей ЗАЗ-1102; -1103; -1105</t>
  </si>
  <si>
    <t>Подшипники генератора - проверка смазки</t>
  </si>
  <si>
    <t>Втулки, шлицы стартера - проверка смазки</t>
  </si>
  <si>
    <t>Колодки и барабаны задние - контроль сост</t>
  </si>
  <si>
    <t>Колодки и диски передние - контроль сост</t>
  </si>
  <si>
    <t>Фильтр масляный</t>
  </si>
  <si>
    <t>Фильтр топливный</t>
  </si>
  <si>
    <t>Фильтр воздушный</t>
  </si>
  <si>
    <t>Ремень ГРМ</t>
  </si>
  <si>
    <t>13509-6255</t>
  </si>
  <si>
    <t>PH5822</t>
  </si>
  <si>
    <t>Альфа 101</t>
  </si>
  <si>
    <t>Альфа 402</t>
  </si>
  <si>
    <t>G1044</t>
  </si>
  <si>
    <t>Ролик ГРМ</t>
  </si>
  <si>
    <t>Ремень генератора</t>
  </si>
  <si>
    <t>10AV0713</t>
  </si>
  <si>
    <t>Масло ДВС (Castrol GTX 10W40) 4л</t>
  </si>
  <si>
    <t>Масло КПП (Castrol EP 80W90) 3л</t>
  </si>
  <si>
    <t>Итого услуги, грн</t>
  </si>
  <si>
    <t>Свечи зажигания (NGK) 4шт</t>
  </si>
  <si>
    <t>Смазка (Castrol LMX)</t>
  </si>
  <si>
    <t>ВМ 0440-115</t>
  </si>
  <si>
    <t>Тормозная жидкость (ABS) 1л</t>
  </si>
  <si>
    <t>245-1006121</t>
  </si>
  <si>
    <t>18111-0254</t>
  </si>
  <si>
    <t>18277-0098</t>
  </si>
  <si>
    <t>BPR6E</t>
  </si>
  <si>
    <t>Смазка литол</t>
  </si>
  <si>
    <t>Итого запчасти, грн</t>
  </si>
  <si>
    <t>ИТОГО, грн</t>
  </si>
  <si>
    <t>Охлаждающая жидкость (ВАМП) 6л</t>
  </si>
  <si>
    <t>Прокладка клапанной крышки</t>
  </si>
  <si>
    <t>245-1003270</t>
  </si>
  <si>
    <t>Итого услуги - 10% скидка, грн</t>
  </si>
  <si>
    <t>Итого запчасти - 10% скидка, грн</t>
  </si>
  <si>
    <t>ИТОГО - 10% скидка, грн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</si>
</sst>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" xfId="0" applyFill="1" applyBorder="1" applyAlignment="1">
      <alignment/>
    </xf>
    <xf numFmtId="2" fontId="0" fillId="0" borderId="2" xfId="0" applyNumberFormat="1" applyFill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2" fontId="0" fillId="0" borderId="9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2" fontId="0" fillId="0" borderId="11" xfId="0" applyNumberForma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0" borderId="5" xfId="0" applyNumberFormat="1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2" fontId="0" fillId="0" borderId="15" xfId="0" applyNumberFormat="1" applyFont="1" applyFill="1" applyBorder="1" applyAlignment="1">
      <alignment horizontal="center"/>
    </xf>
    <xf numFmtId="0" fontId="2" fillId="2" borderId="16" xfId="0" applyFont="1" applyFill="1" applyBorder="1" applyAlignment="1">
      <alignment/>
    </xf>
    <xf numFmtId="2" fontId="2" fillId="2" borderId="17" xfId="0" applyNumberFormat="1" applyFont="1" applyFill="1" applyBorder="1" applyAlignment="1">
      <alignment horizontal="center"/>
    </xf>
    <xf numFmtId="0" fontId="2" fillId="3" borderId="16" xfId="0" applyFont="1" applyFill="1" applyBorder="1" applyAlignment="1">
      <alignment/>
    </xf>
    <xf numFmtId="2" fontId="2" fillId="3" borderId="17" xfId="0" applyNumberFormat="1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2" fontId="2" fillId="3" borderId="14" xfId="0" applyNumberFormat="1" applyFont="1" applyFill="1" applyBorder="1" applyAlignment="1">
      <alignment horizontal="center"/>
    </xf>
    <xf numFmtId="2" fontId="2" fillId="3" borderId="11" xfId="0" applyNumberFormat="1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2" fontId="2" fillId="3" borderId="13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3" fontId="0" fillId="0" borderId="5" xfId="0" applyNumberFormat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12" xfId="0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2" fontId="2" fillId="3" borderId="5" xfId="0" applyNumberFormat="1" applyFont="1" applyFill="1" applyBorder="1" applyAlignment="1">
      <alignment horizontal="center"/>
    </xf>
    <xf numFmtId="0" fontId="2" fillId="4" borderId="22" xfId="0" applyFont="1" applyFill="1" applyBorder="1" applyAlignment="1">
      <alignment/>
    </xf>
    <xf numFmtId="0" fontId="0" fillId="4" borderId="23" xfId="0" applyFill="1" applyBorder="1" applyAlignment="1">
      <alignment/>
    </xf>
    <xf numFmtId="2" fontId="2" fillId="4" borderId="15" xfId="0" applyNumberFormat="1" applyFont="1" applyFill="1" applyBorder="1" applyAlignment="1">
      <alignment horizontal="center"/>
    </xf>
    <xf numFmtId="2" fontId="2" fillId="4" borderId="12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2" fontId="2" fillId="4" borderId="21" xfId="0" applyNumberFormat="1" applyFont="1" applyFill="1" applyBorder="1" applyAlignment="1">
      <alignment horizontal="center"/>
    </xf>
    <xf numFmtId="2" fontId="2" fillId="2" borderId="13" xfId="0" applyNumberFormat="1" applyFont="1" applyFill="1" applyBorder="1" applyAlignment="1">
      <alignment horizontal="center"/>
    </xf>
    <xf numFmtId="2" fontId="2" fillId="2" borderId="14" xfId="0" applyNumberFormat="1" applyFont="1" applyFill="1" applyBorder="1" applyAlignment="1">
      <alignment horizontal="center"/>
    </xf>
    <xf numFmtId="2" fontId="2" fillId="2" borderId="11" xfId="0" applyNumberFormat="1" applyFont="1" applyFill="1" applyBorder="1" applyAlignment="1">
      <alignment horizontal="center"/>
    </xf>
    <xf numFmtId="0" fontId="2" fillId="4" borderId="22" xfId="0" applyFont="1" applyFill="1" applyBorder="1" applyAlignment="1">
      <alignment/>
    </xf>
    <xf numFmtId="0" fontId="2" fillId="4" borderId="23" xfId="0" applyFont="1" applyFill="1" applyBorder="1" applyAlignment="1">
      <alignment/>
    </xf>
    <xf numFmtId="0" fontId="2" fillId="3" borderId="24" xfId="0" applyFont="1" applyFill="1" applyBorder="1" applyAlignment="1">
      <alignment/>
    </xf>
    <xf numFmtId="0" fontId="0" fillId="3" borderId="25" xfId="0" applyFill="1" applyBorder="1" applyAlignment="1">
      <alignment/>
    </xf>
    <xf numFmtId="0" fontId="2" fillId="3" borderId="26" xfId="0" applyFont="1" applyFill="1" applyBorder="1" applyAlignment="1">
      <alignment/>
    </xf>
    <xf numFmtId="0" fontId="0" fillId="3" borderId="9" xfId="0" applyFill="1" applyBorder="1" applyAlignment="1">
      <alignment/>
    </xf>
    <xf numFmtId="0" fontId="2" fillId="3" borderId="13" xfId="0" applyFont="1" applyFill="1" applyBorder="1" applyAlignment="1">
      <alignment/>
    </xf>
    <xf numFmtId="0" fontId="2" fillId="3" borderId="11" xfId="0" applyFont="1" applyFill="1" applyBorder="1" applyAlignment="1">
      <alignment/>
    </xf>
    <xf numFmtId="0" fontId="2" fillId="2" borderId="13" xfId="0" applyFont="1" applyFill="1" applyBorder="1" applyAlignment="1">
      <alignment/>
    </xf>
    <xf numFmtId="0" fontId="2" fillId="2" borderId="11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tabSelected="1" workbookViewId="0" topLeftCell="A1">
      <pane xSplit="2" ySplit="3" topLeftCell="C4" activePane="bottomRight" state="frozen"/>
      <selection pane="topLeft" activeCell="E41" sqref="E41"/>
      <selection pane="topRight" activeCell="E41" sqref="E41"/>
      <selection pane="bottomLeft" activeCell="E41" sqref="E41"/>
      <selection pane="bottomRight" activeCell="G39" sqref="G39"/>
    </sheetView>
  </sheetViews>
  <sheetFormatPr defaultColWidth="9.00390625" defaultRowHeight="12.75"/>
  <cols>
    <col min="1" max="1" width="45.875" style="0" customWidth="1"/>
    <col min="2" max="2" width="12.375" style="0" customWidth="1"/>
    <col min="13" max="13" width="10.375" style="0" customWidth="1"/>
  </cols>
  <sheetData>
    <row r="1" spans="1:13" ht="16.5" thickBot="1">
      <c r="A1" s="20" t="s">
        <v>55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21"/>
    </row>
    <row r="2" spans="1:2" ht="13.5" thickBot="1">
      <c r="A2" s="23" t="s">
        <v>41</v>
      </c>
      <c r="B2" s="24">
        <v>60</v>
      </c>
    </row>
    <row r="3" spans="1:13" ht="13.5" thickBot="1">
      <c r="A3" s="25" t="s">
        <v>53</v>
      </c>
      <c r="B3" s="26" t="s">
        <v>54</v>
      </c>
      <c r="C3" s="27" t="s">
        <v>30</v>
      </c>
      <c r="D3" s="28" t="s">
        <v>31</v>
      </c>
      <c r="E3" s="28" t="s">
        <v>32</v>
      </c>
      <c r="F3" s="28" t="s">
        <v>33</v>
      </c>
      <c r="G3" s="28" t="s">
        <v>34</v>
      </c>
      <c r="H3" s="28" t="s">
        <v>35</v>
      </c>
      <c r="I3" s="28" t="s">
        <v>36</v>
      </c>
      <c r="J3" s="28" t="s">
        <v>37</v>
      </c>
      <c r="K3" s="28" t="s">
        <v>38</v>
      </c>
      <c r="L3" s="28" t="s">
        <v>39</v>
      </c>
      <c r="M3" s="29" t="s">
        <v>40</v>
      </c>
    </row>
    <row r="4" spans="1:13" ht="12.75">
      <c r="A4" s="47" t="s">
        <v>43</v>
      </c>
      <c r="B4" s="12">
        <v>0.3</v>
      </c>
      <c r="C4" s="6">
        <f>$B$4*$B$2</f>
        <v>18</v>
      </c>
      <c r="D4" s="3">
        <f>$B$4*$B$2</f>
        <v>18</v>
      </c>
      <c r="E4" s="3">
        <f>$B$4*$B$2</f>
        <v>18</v>
      </c>
      <c r="F4" s="3">
        <f>$B$4*$B$2</f>
        <v>18</v>
      </c>
      <c r="G4" s="3">
        <f aca="true" t="shared" si="0" ref="G4:M4">$B$4*$B$2</f>
        <v>18</v>
      </c>
      <c r="H4" s="3">
        <f t="shared" si="0"/>
        <v>18</v>
      </c>
      <c r="I4" s="3">
        <f t="shared" si="0"/>
        <v>18</v>
      </c>
      <c r="J4" s="3">
        <f t="shared" si="0"/>
        <v>18</v>
      </c>
      <c r="K4" s="3">
        <f t="shared" si="0"/>
        <v>18</v>
      </c>
      <c r="L4" s="3">
        <f t="shared" si="0"/>
        <v>18</v>
      </c>
      <c r="M4" s="4">
        <f t="shared" si="0"/>
        <v>18</v>
      </c>
    </row>
    <row r="5" spans="1:13" ht="12.75">
      <c r="A5" s="1" t="s">
        <v>50</v>
      </c>
      <c r="B5" s="5">
        <v>0.05</v>
      </c>
      <c r="C5" s="7">
        <f aca="true" t="shared" si="1" ref="C5:H5">$B$5*$B$2</f>
        <v>3</v>
      </c>
      <c r="D5" s="7">
        <f t="shared" si="1"/>
        <v>3</v>
      </c>
      <c r="E5" s="7">
        <f t="shared" si="1"/>
        <v>3</v>
      </c>
      <c r="F5" s="7">
        <f t="shared" si="1"/>
        <v>3</v>
      </c>
      <c r="G5" s="7">
        <f t="shared" si="1"/>
        <v>3</v>
      </c>
      <c r="H5" s="7">
        <f t="shared" si="1"/>
        <v>3</v>
      </c>
      <c r="I5" s="2" t="s">
        <v>0</v>
      </c>
      <c r="J5" s="2">
        <f>$B$5*$B$2</f>
        <v>3</v>
      </c>
      <c r="K5" s="2">
        <f>$B$5*$B$2</f>
        <v>3</v>
      </c>
      <c r="L5" s="2">
        <f>$B$5*$B$2</f>
        <v>3</v>
      </c>
      <c r="M5" s="5">
        <f>$B$5*$B$2</f>
        <v>3</v>
      </c>
    </row>
    <row r="6" spans="1:13" ht="12.75">
      <c r="A6" s="1" t="s">
        <v>1</v>
      </c>
      <c r="B6" s="5">
        <v>0.24</v>
      </c>
      <c r="C6" s="7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>
        <f>B6*B2</f>
        <v>14.399999999999999</v>
      </c>
      <c r="J6" s="2" t="s">
        <v>0</v>
      </c>
      <c r="K6" s="2" t="s">
        <v>0</v>
      </c>
      <c r="L6" s="2" t="s">
        <v>0</v>
      </c>
      <c r="M6" s="5" t="s">
        <v>0</v>
      </c>
    </row>
    <row r="7" spans="1:13" ht="12.75">
      <c r="A7" s="1" t="s">
        <v>3</v>
      </c>
      <c r="B7" s="5">
        <v>0.35</v>
      </c>
      <c r="C7" s="7">
        <f>$B$7*$B$2</f>
        <v>21</v>
      </c>
      <c r="D7" s="7">
        <f aca="true" t="shared" si="2" ref="D7:M7">$B$7*$B$2</f>
        <v>21</v>
      </c>
      <c r="E7" s="7">
        <f t="shared" si="2"/>
        <v>21</v>
      </c>
      <c r="F7" s="7">
        <f t="shared" si="2"/>
        <v>21</v>
      </c>
      <c r="G7" s="7">
        <f t="shared" si="2"/>
        <v>21</v>
      </c>
      <c r="H7" s="7">
        <f t="shared" si="2"/>
        <v>21</v>
      </c>
      <c r="I7" s="7">
        <f t="shared" si="2"/>
        <v>21</v>
      </c>
      <c r="J7" s="7">
        <f t="shared" si="2"/>
        <v>21</v>
      </c>
      <c r="K7" s="7">
        <f t="shared" si="2"/>
        <v>21</v>
      </c>
      <c r="L7" s="7">
        <f t="shared" si="2"/>
        <v>21</v>
      </c>
      <c r="M7" s="9">
        <f t="shared" si="2"/>
        <v>21</v>
      </c>
    </row>
    <row r="8" spans="1:13" ht="12.75">
      <c r="A8" s="1" t="s">
        <v>4</v>
      </c>
      <c r="B8" s="5">
        <v>0.15</v>
      </c>
      <c r="C8" s="7" t="s">
        <v>0</v>
      </c>
      <c r="D8" s="2">
        <f>$B$8*$B$2</f>
        <v>9</v>
      </c>
      <c r="E8" s="2">
        <f>$B$8*$B$2</f>
        <v>9</v>
      </c>
      <c r="F8" s="2">
        <f>$B$8*$B$2</f>
        <v>9</v>
      </c>
      <c r="G8" s="2">
        <f>$B$8*$B$2</f>
        <v>9</v>
      </c>
      <c r="H8" s="2" t="s">
        <v>0</v>
      </c>
      <c r="I8" s="2">
        <f>$B$8*$B$2</f>
        <v>9</v>
      </c>
      <c r="J8" s="2">
        <f>$B$8*$B$2</f>
        <v>9</v>
      </c>
      <c r="K8" s="2">
        <f>$B$8*$B$2</f>
        <v>9</v>
      </c>
      <c r="L8" s="2">
        <f>$B$8*$B$2</f>
        <v>9</v>
      </c>
      <c r="M8" s="5" t="s">
        <v>0</v>
      </c>
    </row>
    <row r="9" spans="1:13" ht="12.75">
      <c r="A9" s="1" t="s">
        <v>5</v>
      </c>
      <c r="B9" s="5">
        <v>0.23</v>
      </c>
      <c r="C9" s="7">
        <f>$B$9*$B$2</f>
        <v>13.8</v>
      </c>
      <c r="D9" s="2" t="s">
        <v>0</v>
      </c>
      <c r="E9" s="2" t="s">
        <v>0</v>
      </c>
      <c r="F9" s="2" t="s">
        <v>0</v>
      </c>
      <c r="G9" s="2" t="s">
        <v>0</v>
      </c>
      <c r="H9" s="2">
        <f>$B$9*$B$2</f>
        <v>13.8</v>
      </c>
      <c r="I9" s="2" t="s">
        <v>0</v>
      </c>
      <c r="J9" s="2" t="s">
        <v>0</v>
      </c>
      <c r="K9" s="2" t="s">
        <v>0</v>
      </c>
      <c r="L9" s="2" t="s">
        <v>0</v>
      </c>
      <c r="M9" s="5">
        <f>$B$9*$B$2</f>
        <v>13.8</v>
      </c>
    </row>
    <row r="10" spans="1:13" ht="12.75">
      <c r="A10" s="1" t="s">
        <v>44</v>
      </c>
      <c r="B10" s="5">
        <v>0.03</v>
      </c>
      <c r="C10" s="7">
        <f>$B$10*$B$2</f>
        <v>1.7999999999999998</v>
      </c>
      <c r="D10" s="7">
        <f aca="true" t="shared" si="3" ref="D10:M10">$B$10*$B$2</f>
        <v>1.7999999999999998</v>
      </c>
      <c r="E10" s="7">
        <f t="shared" si="3"/>
        <v>1.7999999999999998</v>
      </c>
      <c r="F10" s="7">
        <f t="shared" si="3"/>
        <v>1.7999999999999998</v>
      </c>
      <c r="G10" s="7">
        <f t="shared" si="3"/>
        <v>1.7999999999999998</v>
      </c>
      <c r="H10" s="7">
        <f t="shared" si="3"/>
        <v>1.7999999999999998</v>
      </c>
      <c r="I10" s="7">
        <f t="shared" si="3"/>
        <v>1.7999999999999998</v>
      </c>
      <c r="J10" s="7">
        <f t="shared" si="3"/>
        <v>1.7999999999999998</v>
      </c>
      <c r="K10" s="7">
        <f t="shared" si="3"/>
        <v>1.7999999999999998</v>
      </c>
      <c r="L10" s="7">
        <f t="shared" si="3"/>
        <v>1.7999999999999998</v>
      </c>
      <c r="M10" s="9">
        <f t="shared" si="3"/>
        <v>1.7999999999999998</v>
      </c>
    </row>
    <row r="11" spans="1:13" ht="12.75">
      <c r="A11" s="1" t="s">
        <v>42</v>
      </c>
      <c r="B11" s="5">
        <v>0.03</v>
      </c>
      <c r="C11" s="7">
        <f>$B$11*$B$2</f>
        <v>1.7999999999999998</v>
      </c>
      <c r="D11" s="7">
        <f aca="true" t="shared" si="4" ref="D11:M11">$B$11*$B$2</f>
        <v>1.7999999999999998</v>
      </c>
      <c r="E11" s="7">
        <f t="shared" si="4"/>
        <v>1.7999999999999998</v>
      </c>
      <c r="F11" s="2" t="s">
        <v>0</v>
      </c>
      <c r="G11" s="7">
        <f t="shared" si="4"/>
        <v>1.7999999999999998</v>
      </c>
      <c r="H11" s="7">
        <f t="shared" si="4"/>
        <v>1.7999999999999998</v>
      </c>
      <c r="I11" s="2" t="s">
        <v>0</v>
      </c>
      <c r="J11" s="7">
        <f t="shared" si="4"/>
        <v>1.7999999999999998</v>
      </c>
      <c r="K11" s="7">
        <f t="shared" si="4"/>
        <v>1.7999999999999998</v>
      </c>
      <c r="L11" s="2" t="s">
        <v>0</v>
      </c>
      <c r="M11" s="9">
        <f t="shared" si="4"/>
        <v>1.7999999999999998</v>
      </c>
    </row>
    <row r="12" spans="1:13" ht="12.75">
      <c r="A12" s="1" t="s">
        <v>6</v>
      </c>
      <c r="B12" s="5">
        <v>0.26</v>
      </c>
      <c r="C12" s="7" t="s">
        <v>0</v>
      </c>
      <c r="D12" s="2" t="s">
        <v>0</v>
      </c>
      <c r="E12" s="2" t="s">
        <v>0</v>
      </c>
      <c r="F12" s="2">
        <f>$B$12*$B$2</f>
        <v>15.600000000000001</v>
      </c>
      <c r="G12" s="2" t="s">
        <v>0</v>
      </c>
      <c r="H12" s="2" t="s">
        <v>0</v>
      </c>
      <c r="I12" s="2">
        <f>$B$12*$B$2</f>
        <v>15.600000000000001</v>
      </c>
      <c r="J12" s="2" t="s">
        <v>0</v>
      </c>
      <c r="K12" s="2" t="s">
        <v>0</v>
      </c>
      <c r="L12" s="2">
        <f>$B$12*$B$2</f>
        <v>15.600000000000001</v>
      </c>
      <c r="M12" s="5" t="s">
        <v>0</v>
      </c>
    </row>
    <row r="13" spans="1:13" ht="12.75">
      <c r="A13" s="1" t="s">
        <v>7</v>
      </c>
      <c r="B13" s="5">
        <v>0.05</v>
      </c>
      <c r="C13" s="7" t="s">
        <v>0</v>
      </c>
      <c r="D13" s="2">
        <f>$B$13*$B$2</f>
        <v>3</v>
      </c>
      <c r="E13" s="2">
        <f aca="true" t="shared" si="5" ref="E13:M13">$B$13*$B$2</f>
        <v>3</v>
      </c>
      <c r="F13" s="2">
        <f t="shared" si="5"/>
        <v>3</v>
      </c>
      <c r="G13" s="2">
        <f t="shared" si="5"/>
        <v>3</v>
      </c>
      <c r="H13" s="2">
        <f t="shared" si="5"/>
        <v>3</v>
      </c>
      <c r="I13" s="2">
        <f t="shared" si="5"/>
        <v>3</v>
      </c>
      <c r="J13" s="2">
        <f t="shared" si="5"/>
        <v>3</v>
      </c>
      <c r="K13" s="2">
        <f t="shared" si="5"/>
        <v>3</v>
      </c>
      <c r="L13" s="2">
        <f t="shared" si="5"/>
        <v>3</v>
      </c>
      <c r="M13" s="5">
        <f t="shared" si="5"/>
        <v>3</v>
      </c>
    </row>
    <row r="14" spans="1:13" ht="12.75">
      <c r="A14" s="1" t="s">
        <v>45</v>
      </c>
      <c r="B14" s="5">
        <v>0.03</v>
      </c>
      <c r="C14" s="7">
        <f>$B$14*$B$2</f>
        <v>1.7999999999999998</v>
      </c>
      <c r="D14" s="7">
        <f aca="true" t="shared" si="6" ref="D14:M14">$B$14*$B$2</f>
        <v>1.7999999999999998</v>
      </c>
      <c r="E14" s="7">
        <f t="shared" si="6"/>
        <v>1.7999999999999998</v>
      </c>
      <c r="F14" s="7">
        <f t="shared" si="6"/>
        <v>1.7999999999999998</v>
      </c>
      <c r="G14" s="7">
        <f t="shared" si="6"/>
        <v>1.7999999999999998</v>
      </c>
      <c r="H14" s="7">
        <f t="shared" si="6"/>
        <v>1.7999999999999998</v>
      </c>
      <c r="I14" s="7">
        <f t="shared" si="6"/>
        <v>1.7999999999999998</v>
      </c>
      <c r="J14" s="7">
        <f t="shared" si="6"/>
        <v>1.7999999999999998</v>
      </c>
      <c r="K14" s="7">
        <f t="shared" si="6"/>
        <v>1.7999999999999998</v>
      </c>
      <c r="L14" s="7">
        <f t="shared" si="6"/>
        <v>1.7999999999999998</v>
      </c>
      <c r="M14" s="9">
        <f t="shared" si="6"/>
        <v>1.7999999999999998</v>
      </c>
    </row>
    <row r="15" spans="1:13" ht="12.75">
      <c r="A15" s="1" t="s">
        <v>26</v>
      </c>
      <c r="B15" s="5">
        <v>0.05</v>
      </c>
      <c r="C15" s="7">
        <f>$B$15*$B$2</f>
        <v>3</v>
      </c>
      <c r="D15" s="7">
        <f aca="true" t="shared" si="7" ref="D15:M15">$B$15*$B$2</f>
        <v>3</v>
      </c>
      <c r="E15" s="7">
        <f t="shared" si="7"/>
        <v>3</v>
      </c>
      <c r="F15" s="7">
        <f t="shared" si="7"/>
        <v>3</v>
      </c>
      <c r="G15" s="7">
        <f t="shared" si="7"/>
        <v>3</v>
      </c>
      <c r="H15" s="7">
        <f t="shared" si="7"/>
        <v>3</v>
      </c>
      <c r="I15" s="7">
        <f t="shared" si="7"/>
        <v>3</v>
      </c>
      <c r="J15" s="7">
        <f t="shared" si="7"/>
        <v>3</v>
      </c>
      <c r="K15" s="7">
        <f t="shared" si="7"/>
        <v>3</v>
      </c>
      <c r="L15" s="7">
        <f t="shared" si="7"/>
        <v>3</v>
      </c>
      <c r="M15" s="9">
        <f t="shared" si="7"/>
        <v>3</v>
      </c>
    </row>
    <row r="16" spans="1:13" ht="12.75">
      <c r="A16" s="1" t="s">
        <v>14</v>
      </c>
      <c r="B16" s="5">
        <v>0.03</v>
      </c>
      <c r="C16" s="7">
        <f>$B$16*$B$2</f>
        <v>1.7999999999999998</v>
      </c>
      <c r="D16" s="7">
        <f aca="true" t="shared" si="8" ref="D16:M16">$B$16*$B$2</f>
        <v>1.7999999999999998</v>
      </c>
      <c r="E16" s="7">
        <f t="shared" si="8"/>
        <v>1.7999999999999998</v>
      </c>
      <c r="F16" s="2" t="s">
        <v>0</v>
      </c>
      <c r="G16" s="7">
        <f t="shared" si="8"/>
        <v>1.7999999999999998</v>
      </c>
      <c r="H16" s="7">
        <f t="shared" si="8"/>
        <v>1.7999999999999998</v>
      </c>
      <c r="I16" s="2" t="s">
        <v>0</v>
      </c>
      <c r="J16" s="7">
        <f t="shared" si="8"/>
        <v>1.7999999999999998</v>
      </c>
      <c r="K16" s="7">
        <f t="shared" si="8"/>
        <v>1.7999999999999998</v>
      </c>
      <c r="L16" s="2" t="s">
        <v>0</v>
      </c>
      <c r="M16" s="9">
        <f t="shared" si="8"/>
        <v>1.7999999999999998</v>
      </c>
    </row>
    <row r="17" spans="1:13" ht="12.75">
      <c r="A17" s="1" t="s">
        <v>15</v>
      </c>
      <c r="B17" s="5">
        <v>0.35</v>
      </c>
      <c r="C17" s="7" t="s">
        <v>0</v>
      </c>
      <c r="D17" s="2" t="s">
        <v>0</v>
      </c>
      <c r="E17" s="2" t="s">
        <v>0</v>
      </c>
      <c r="F17" s="2">
        <f>$B$17*$B$2</f>
        <v>21</v>
      </c>
      <c r="G17" s="2" t="s">
        <v>0</v>
      </c>
      <c r="H17" s="2" t="s">
        <v>0</v>
      </c>
      <c r="I17" s="2">
        <f>$B$17*$B$2</f>
        <v>21</v>
      </c>
      <c r="J17" s="2" t="s">
        <v>0</v>
      </c>
      <c r="K17" s="2" t="s">
        <v>0</v>
      </c>
      <c r="L17" s="2">
        <f>$B$17*$B$2</f>
        <v>21</v>
      </c>
      <c r="M17" s="5" t="s">
        <v>0</v>
      </c>
    </row>
    <row r="18" spans="1:13" ht="12.75">
      <c r="A18" s="1" t="s">
        <v>59</v>
      </c>
      <c r="B18" s="5">
        <v>0.1</v>
      </c>
      <c r="C18" s="7" t="s">
        <v>0</v>
      </c>
      <c r="D18" s="2">
        <f>$B$18*$B$2</f>
        <v>6</v>
      </c>
      <c r="E18" s="2">
        <f aca="true" t="shared" si="9" ref="E18:M18">$B$18*$B$2</f>
        <v>6</v>
      </c>
      <c r="F18" s="2">
        <f t="shared" si="9"/>
        <v>6</v>
      </c>
      <c r="G18" s="2">
        <f t="shared" si="9"/>
        <v>6</v>
      </c>
      <c r="H18" s="2">
        <f t="shared" si="9"/>
        <v>6</v>
      </c>
      <c r="I18" s="2">
        <f t="shared" si="9"/>
        <v>6</v>
      </c>
      <c r="J18" s="2">
        <f t="shared" si="9"/>
        <v>6</v>
      </c>
      <c r="K18" s="2">
        <f t="shared" si="9"/>
        <v>6</v>
      </c>
      <c r="L18" s="2">
        <f t="shared" si="9"/>
        <v>6</v>
      </c>
      <c r="M18" s="5">
        <f t="shared" si="9"/>
        <v>6</v>
      </c>
    </row>
    <row r="19" spans="1:13" ht="12.75">
      <c r="A19" s="1" t="s">
        <v>58</v>
      </c>
      <c r="B19" s="5">
        <v>0.2</v>
      </c>
      <c r="C19" s="7" t="s">
        <v>0</v>
      </c>
      <c r="D19" s="2">
        <f>$B$19*$B$2</f>
        <v>12</v>
      </c>
      <c r="E19" s="2">
        <f aca="true" t="shared" si="10" ref="E19:J19">$B$19*$B$2</f>
        <v>12</v>
      </c>
      <c r="F19" s="2">
        <f t="shared" si="10"/>
        <v>12</v>
      </c>
      <c r="G19" s="2">
        <f t="shared" si="10"/>
        <v>12</v>
      </c>
      <c r="H19" s="2">
        <f t="shared" si="10"/>
        <v>12</v>
      </c>
      <c r="I19" s="2">
        <f t="shared" si="10"/>
        <v>12</v>
      </c>
      <c r="J19" s="2">
        <f t="shared" si="10"/>
        <v>12</v>
      </c>
      <c r="K19" s="2">
        <f>0.1*$B$2</f>
        <v>6</v>
      </c>
      <c r="L19" s="2">
        <f>0.1*$B$2</f>
        <v>6</v>
      </c>
      <c r="M19" s="5">
        <f>0.25*$B$2</f>
        <v>15</v>
      </c>
    </row>
    <row r="20" spans="1:13" ht="12.75">
      <c r="A20" s="1" t="s">
        <v>16</v>
      </c>
      <c r="B20" s="5">
        <v>0.05</v>
      </c>
      <c r="C20" s="7">
        <f>$B$20*$B$2</f>
        <v>3</v>
      </c>
      <c r="D20" s="2">
        <f>$B$20*$B$2</f>
        <v>3</v>
      </c>
      <c r="E20" s="2">
        <f aca="true" t="shared" si="11" ref="E20:M20">$B$20*$B$2</f>
        <v>3</v>
      </c>
      <c r="F20" s="2">
        <f t="shared" si="11"/>
        <v>3</v>
      </c>
      <c r="G20" s="2">
        <f t="shared" si="11"/>
        <v>3</v>
      </c>
      <c r="H20" s="2">
        <f t="shared" si="11"/>
        <v>3</v>
      </c>
      <c r="I20" s="2">
        <f t="shared" si="11"/>
        <v>3</v>
      </c>
      <c r="J20" s="2">
        <f t="shared" si="11"/>
        <v>3</v>
      </c>
      <c r="K20" s="2">
        <f t="shared" si="11"/>
        <v>3</v>
      </c>
      <c r="L20" s="2">
        <f t="shared" si="11"/>
        <v>3</v>
      </c>
      <c r="M20" s="5">
        <f t="shared" si="11"/>
        <v>3</v>
      </c>
    </row>
    <row r="21" spans="1:13" ht="12.75">
      <c r="A21" s="1" t="s">
        <v>46</v>
      </c>
      <c r="B21" s="5">
        <v>0.05</v>
      </c>
      <c r="C21" s="7" t="s">
        <v>0</v>
      </c>
      <c r="D21" s="2">
        <f>$B$21*$B$2</f>
        <v>3</v>
      </c>
      <c r="E21" s="2">
        <f aca="true" t="shared" si="12" ref="E21:M21">$B$21*$B$2</f>
        <v>3</v>
      </c>
      <c r="F21" s="2">
        <f t="shared" si="12"/>
        <v>3</v>
      </c>
      <c r="G21" s="2">
        <f t="shared" si="12"/>
        <v>3</v>
      </c>
      <c r="H21" s="2">
        <f t="shared" si="12"/>
        <v>3</v>
      </c>
      <c r="I21" s="2">
        <f t="shared" si="12"/>
        <v>3</v>
      </c>
      <c r="J21" s="2">
        <f t="shared" si="12"/>
        <v>3</v>
      </c>
      <c r="K21" s="2">
        <f t="shared" si="12"/>
        <v>3</v>
      </c>
      <c r="L21" s="2">
        <f t="shared" si="12"/>
        <v>3</v>
      </c>
      <c r="M21" s="5">
        <f t="shared" si="12"/>
        <v>3</v>
      </c>
    </row>
    <row r="22" spans="1:13" ht="12.75">
      <c r="A22" s="1" t="s">
        <v>27</v>
      </c>
      <c r="B22" s="5">
        <v>0.1</v>
      </c>
      <c r="C22" s="7">
        <f>$B$22*$B$2</f>
        <v>6</v>
      </c>
      <c r="D22" s="2">
        <f>$B$22*$B$2</f>
        <v>6</v>
      </c>
      <c r="E22" s="2">
        <f aca="true" t="shared" si="13" ref="E22:L22">$B$22*$B$2</f>
        <v>6</v>
      </c>
      <c r="F22" s="2">
        <f t="shared" si="13"/>
        <v>6</v>
      </c>
      <c r="G22" s="2">
        <f t="shared" si="13"/>
        <v>6</v>
      </c>
      <c r="H22" s="2" t="s">
        <v>0</v>
      </c>
      <c r="I22" s="2">
        <f t="shared" si="13"/>
        <v>6</v>
      </c>
      <c r="J22" s="2">
        <f t="shared" si="13"/>
        <v>6</v>
      </c>
      <c r="K22" s="2">
        <f t="shared" si="13"/>
        <v>6</v>
      </c>
      <c r="L22" s="2">
        <f t="shared" si="13"/>
        <v>6</v>
      </c>
      <c r="M22" s="5" t="s">
        <v>0</v>
      </c>
    </row>
    <row r="23" spans="1:13" ht="12.75">
      <c r="A23" s="1" t="s">
        <v>17</v>
      </c>
      <c r="B23" s="5">
        <v>1.12</v>
      </c>
      <c r="C23" s="7" t="s">
        <v>0</v>
      </c>
      <c r="D23" s="2" t="s">
        <v>0</v>
      </c>
      <c r="E23" s="2" t="s">
        <v>0</v>
      </c>
      <c r="F23" s="2" t="s">
        <v>0</v>
      </c>
      <c r="G23" s="2" t="s">
        <v>0</v>
      </c>
      <c r="H23" s="2">
        <f>$B$23*$B$2</f>
        <v>67.2</v>
      </c>
      <c r="I23" s="2" t="s">
        <v>0</v>
      </c>
      <c r="J23" s="2" t="s">
        <v>0</v>
      </c>
      <c r="K23" s="2" t="s">
        <v>0</v>
      </c>
      <c r="L23" s="2" t="s">
        <v>0</v>
      </c>
      <c r="M23" s="5">
        <f>$B$23*$B$2</f>
        <v>67.2</v>
      </c>
    </row>
    <row r="24" spans="1:13" ht="12.75">
      <c r="A24" s="1" t="s">
        <v>18</v>
      </c>
      <c r="B24" s="5">
        <v>0.1</v>
      </c>
      <c r="C24" s="7">
        <f>$B$24*$B$2</f>
        <v>6</v>
      </c>
      <c r="D24" s="7">
        <f aca="true" t="shared" si="14" ref="D24:M24">$B$24*$B$2</f>
        <v>6</v>
      </c>
      <c r="E24" s="7">
        <f t="shared" si="14"/>
        <v>6</v>
      </c>
      <c r="F24" s="7">
        <f t="shared" si="14"/>
        <v>6</v>
      </c>
      <c r="G24" s="7">
        <f t="shared" si="14"/>
        <v>6</v>
      </c>
      <c r="H24" s="7">
        <f t="shared" si="14"/>
        <v>6</v>
      </c>
      <c r="I24" s="7">
        <f t="shared" si="14"/>
        <v>6</v>
      </c>
      <c r="J24" s="7">
        <f t="shared" si="14"/>
        <v>6</v>
      </c>
      <c r="K24" s="7">
        <f t="shared" si="14"/>
        <v>6</v>
      </c>
      <c r="L24" s="7">
        <f t="shared" si="14"/>
        <v>6</v>
      </c>
      <c r="M24" s="9">
        <f t="shared" si="14"/>
        <v>6</v>
      </c>
    </row>
    <row r="25" spans="1:13" ht="12.75">
      <c r="A25" s="1" t="s">
        <v>47</v>
      </c>
      <c r="B25" s="5">
        <v>0.15</v>
      </c>
      <c r="C25" s="7">
        <f>$B$25*$B$2</f>
        <v>9</v>
      </c>
      <c r="D25" s="7">
        <f aca="true" t="shared" si="15" ref="D25:M25">$B$25*$B$2</f>
        <v>9</v>
      </c>
      <c r="E25" s="7">
        <f t="shared" si="15"/>
        <v>9</v>
      </c>
      <c r="F25" s="7">
        <f t="shared" si="15"/>
        <v>9</v>
      </c>
      <c r="G25" s="7">
        <f t="shared" si="15"/>
        <v>9</v>
      </c>
      <c r="H25" s="7">
        <f t="shared" si="15"/>
        <v>9</v>
      </c>
      <c r="I25" s="7">
        <f t="shared" si="15"/>
        <v>9</v>
      </c>
      <c r="J25" s="7">
        <f t="shared" si="15"/>
        <v>9</v>
      </c>
      <c r="K25" s="7">
        <f t="shared" si="15"/>
        <v>9</v>
      </c>
      <c r="L25" s="7">
        <f t="shared" si="15"/>
        <v>9</v>
      </c>
      <c r="M25" s="9">
        <f t="shared" si="15"/>
        <v>9</v>
      </c>
    </row>
    <row r="26" spans="1:13" ht="12.75">
      <c r="A26" s="1" t="s">
        <v>21</v>
      </c>
      <c r="B26" s="5">
        <v>0.08</v>
      </c>
      <c r="C26" s="7" t="s">
        <v>0</v>
      </c>
      <c r="D26" s="2">
        <f>$B$26*$B$2</f>
        <v>4.8</v>
      </c>
      <c r="E26" s="2">
        <f aca="true" t="shared" si="16" ref="E26:M26">$B$26*$B$2</f>
        <v>4.8</v>
      </c>
      <c r="F26" s="2">
        <f t="shared" si="16"/>
        <v>4.8</v>
      </c>
      <c r="G26" s="2">
        <f t="shared" si="16"/>
        <v>4.8</v>
      </c>
      <c r="H26" s="2">
        <f t="shared" si="16"/>
        <v>4.8</v>
      </c>
      <c r="I26" s="2">
        <f t="shared" si="16"/>
        <v>4.8</v>
      </c>
      <c r="J26" s="2">
        <f t="shared" si="16"/>
        <v>4.8</v>
      </c>
      <c r="K26" s="2">
        <f t="shared" si="16"/>
        <v>4.8</v>
      </c>
      <c r="L26" s="2">
        <f t="shared" si="16"/>
        <v>4.8</v>
      </c>
      <c r="M26" s="5">
        <f t="shared" si="16"/>
        <v>4.8</v>
      </c>
    </row>
    <row r="27" spans="1:13" ht="12.75">
      <c r="A27" s="1" t="s">
        <v>22</v>
      </c>
      <c r="B27" s="5">
        <v>0.08</v>
      </c>
      <c r="C27" s="7" t="s">
        <v>0</v>
      </c>
      <c r="D27" s="2">
        <f>$B$27*$B$2</f>
        <v>4.8</v>
      </c>
      <c r="E27" s="2">
        <f aca="true" t="shared" si="17" ref="E27:M27">$B$27*$B$2</f>
        <v>4.8</v>
      </c>
      <c r="F27" s="2">
        <f t="shared" si="17"/>
        <v>4.8</v>
      </c>
      <c r="G27" s="2">
        <f t="shared" si="17"/>
        <v>4.8</v>
      </c>
      <c r="H27" s="2">
        <f t="shared" si="17"/>
        <v>4.8</v>
      </c>
      <c r="I27" s="2">
        <f t="shared" si="17"/>
        <v>4.8</v>
      </c>
      <c r="J27" s="2">
        <f t="shared" si="17"/>
        <v>4.8</v>
      </c>
      <c r="K27" s="2">
        <f t="shared" si="17"/>
        <v>4.8</v>
      </c>
      <c r="L27" s="2">
        <f t="shared" si="17"/>
        <v>4.8</v>
      </c>
      <c r="M27" s="5">
        <f t="shared" si="17"/>
        <v>4.8</v>
      </c>
    </row>
    <row r="28" spans="1:13" ht="12.75">
      <c r="A28" s="1" t="s">
        <v>23</v>
      </c>
      <c r="B28" s="5">
        <v>0.05</v>
      </c>
      <c r="C28" s="7" t="s">
        <v>0</v>
      </c>
      <c r="D28" s="2">
        <f>$B$28*$B$2</f>
        <v>3</v>
      </c>
      <c r="E28" s="2">
        <f aca="true" t="shared" si="18" ref="E28:M28">$B$28*$B$2</f>
        <v>3</v>
      </c>
      <c r="F28" s="2">
        <f t="shared" si="18"/>
        <v>3</v>
      </c>
      <c r="G28" s="2">
        <f t="shared" si="18"/>
        <v>3</v>
      </c>
      <c r="H28" s="2">
        <f t="shared" si="18"/>
        <v>3</v>
      </c>
      <c r="I28" s="2">
        <f t="shared" si="18"/>
        <v>3</v>
      </c>
      <c r="J28" s="2">
        <f t="shared" si="18"/>
        <v>3</v>
      </c>
      <c r="K28" s="2">
        <f t="shared" si="18"/>
        <v>3</v>
      </c>
      <c r="L28" s="2">
        <f t="shared" si="18"/>
        <v>3</v>
      </c>
      <c r="M28" s="5">
        <f t="shared" si="18"/>
        <v>3</v>
      </c>
    </row>
    <row r="29" spans="1:13" ht="12.75">
      <c r="A29" s="1" t="s">
        <v>24</v>
      </c>
      <c r="B29" s="5">
        <v>0.1</v>
      </c>
      <c r="C29" s="7" t="s">
        <v>0</v>
      </c>
      <c r="D29" s="2">
        <f>$B$29*$B$2</f>
        <v>6</v>
      </c>
      <c r="E29" s="2">
        <f aca="true" t="shared" si="19" ref="E29:M29">$B$29*$B$2</f>
        <v>6</v>
      </c>
      <c r="F29" s="2">
        <f t="shared" si="19"/>
        <v>6</v>
      </c>
      <c r="G29" s="2">
        <f t="shared" si="19"/>
        <v>6</v>
      </c>
      <c r="H29" s="2">
        <f t="shared" si="19"/>
        <v>6</v>
      </c>
      <c r="I29" s="2">
        <f t="shared" si="19"/>
        <v>6</v>
      </c>
      <c r="J29" s="2">
        <f t="shared" si="19"/>
        <v>6</v>
      </c>
      <c r="K29" s="2">
        <f t="shared" si="19"/>
        <v>6</v>
      </c>
      <c r="L29" s="2">
        <f t="shared" si="19"/>
        <v>6</v>
      </c>
      <c r="M29" s="5">
        <f t="shared" si="19"/>
        <v>6</v>
      </c>
    </row>
    <row r="30" spans="1:13" ht="12.75">
      <c r="A30" s="1" t="s">
        <v>25</v>
      </c>
      <c r="B30" s="5">
        <v>0.05</v>
      </c>
      <c r="C30" s="8">
        <f>$B$30*$B$2</f>
        <v>3</v>
      </c>
      <c r="D30" s="8">
        <f aca="true" t="shared" si="20" ref="D30:M30">$B$30*$B$2</f>
        <v>3</v>
      </c>
      <c r="E30" s="8">
        <f t="shared" si="20"/>
        <v>3</v>
      </c>
      <c r="F30" s="8">
        <f t="shared" si="20"/>
        <v>3</v>
      </c>
      <c r="G30" s="8">
        <f t="shared" si="20"/>
        <v>3</v>
      </c>
      <c r="H30" s="8">
        <f t="shared" si="20"/>
        <v>3</v>
      </c>
      <c r="I30" s="8">
        <f t="shared" si="20"/>
        <v>3</v>
      </c>
      <c r="J30" s="8">
        <f t="shared" si="20"/>
        <v>3</v>
      </c>
      <c r="K30" s="8">
        <f t="shared" si="20"/>
        <v>3</v>
      </c>
      <c r="L30" s="8">
        <f t="shared" si="20"/>
        <v>3</v>
      </c>
      <c r="M30" s="10">
        <f t="shared" si="20"/>
        <v>3</v>
      </c>
    </row>
    <row r="31" spans="1:13" ht="12.75">
      <c r="A31" s="1" t="s">
        <v>51</v>
      </c>
      <c r="B31" s="5">
        <v>0.08</v>
      </c>
      <c r="C31" s="7">
        <f>$B$31*$B$2</f>
        <v>4.8</v>
      </c>
      <c r="D31" s="7">
        <f aca="true" t="shared" si="21" ref="D31:M31">$B$31*$B$2</f>
        <v>4.8</v>
      </c>
      <c r="E31" s="7">
        <f t="shared" si="21"/>
        <v>4.8</v>
      </c>
      <c r="F31" s="7">
        <f t="shared" si="21"/>
        <v>4.8</v>
      </c>
      <c r="G31" s="7">
        <f t="shared" si="21"/>
        <v>4.8</v>
      </c>
      <c r="H31" s="7">
        <f t="shared" si="21"/>
        <v>4.8</v>
      </c>
      <c r="I31" s="2" t="s">
        <v>0</v>
      </c>
      <c r="J31" s="7">
        <f t="shared" si="21"/>
        <v>4.8</v>
      </c>
      <c r="K31" s="7">
        <f t="shared" si="21"/>
        <v>4.8</v>
      </c>
      <c r="L31" s="7">
        <f t="shared" si="21"/>
        <v>4.8</v>
      </c>
      <c r="M31" s="9">
        <f t="shared" si="21"/>
        <v>4.8</v>
      </c>
    </row>
    <row r="32" spans="1:13" ht="12.75">
      <c r="A32" s="1" t="s">
        <v>2</v>
      </c>
      <c r="B32" s="5">
        <v>0.54</v>
      </c>
      <c r="C32" s="7" t="s">
        <v>0</v>
      </c>
      <c r="D32" s="2" t="s">
        <v>0</v>
      </c>
      <c r="E32" s="2" t="s">
        <v>0</v>
      </c>
      <c r="F32" s="2" t="s">
        <v>0</v>
      </c>
      <c r="G32" s="2" t="s">
        <v>0</v>
      </c>
      <c r="H32" s="2" t="s">
        <v>0</v>
      </c>
      <c r="I32" s="2">
        <f>B32*B2</f>
        <v>32.400000000000006</v>
      </c>
      <c r="J32" s="2" t="s">
        <v>0</v>
      </c>
      <c r="K32" s="2" t="s">
        <v>0</v>
      </c>
      <c r="L32" s="2" t="s">
        <v>0</v>
      </c>
      <c r="M32" s="5" t="s">
        <v>0</v>
      </c>
    </row>
    <row r="33" spans="1:13" ht="12.75">
      <c r="A33" s="1" t="s">
        <v>8</v>
      </c>
      <c r="B33" s="5">
        <v>0.08</v>
      </c>
      <c r="C33" s="7">
        <f>$B$33*$B$2</f>
        <v>4.8</v>
      </c>
      <c r="D33" s="7">
        <f aca="true" t="shared" si="22" ref="D33:M33">$B$33*$B$2</f>
        <v>4.8</v>
      </c>
      <c r="E33" s="7">
        <f t="shared" si="22"/>
        <v>4.8</v>
      </c>
      <c r="F33" s="7">
        <f t="shared" si="22"/>
        <v>4.8</v>
      </c>
      <c r="G33" s="7">
        <f t="shared" si="22"/>
        <v>4.8</v>
      </c>
      <c r="H33" s="7">
        <f t="shared" si="22"/>
        <v>4.8</v>
      </c>
      <c r="I33" s="7">
        <f t="shared" si="22"/>
        <v>4.8</v>
      </c>
      <c r="J33" s="7">
        <f t="shared" si="22"/>
        <v>4.8</v>
      </c>
      <c r="K33" s="7">
        <f t="shared" si="22"/>
        <v>4.8</v>
      </c>
      <c r="L33" s="7">
        <f t="shared" si="22"/>
        <v>4.8</v>
      </c>
      <c r="M33" s="9">
        <f t="shared" si="22"/>
        <v>4.8</v>
      </c>
    </row>
    <row r="34" spans="1:13" ht="12.75">
      <c r="A34" s="1" t="s">
        <v>9</v>
      </c>
      <c r="B34" s="5">
        <v>0.15</v>
      </c>
      <c r="C34" s="7">
        <f>$B$34*$B$2</f>
        <v>9</v>
      </c>
      <c r="D34" s="7">
        <f aca="true" t="shared" si="23" ref="D34:M34">$B$34*$B$2</f>
        <v>9</v>
      </c>
      <c r="E34" s="7">
        <f t="shared" si="23"/>
        <v>9</v>
      </c>
      <c r="F34" s="7">
        <f t="shared" si="23"/>
        <v>9</v>
      </c>
      <c r="G34" s="7">
        <f t="shared" si="23"/>
        <v>9</v>
      </c>
      <c r="H34" s="7">
        <f t="shared" si="23"/>
        <v>9</v>
      </c>
      <c r="I34" s="7">
        <f t="shared" si="23"/>
        <v>9</v>
      </c>
      <c r="J34" s="7">
        <f t="shared" si="23"/>
        <v>9</v>
      </c>
      <c r="K34" s="7">
        <f t="shared" si="23"/>
        <v>9</v>
      </c>
      <c r="L34" s="7">
        <f t="shared" si="23"/>
        <v>9</v>
      </c>
      <c r="M34" s="9">
        <f t="shared" si="23"/>
        <v>9</v>
      </c>
    </row>
    <row r="35" spans="1:13" ht="12.75">
      <c r="A35" s="1" t="s">
        <v>10</v>
      </c>
      <c r="B35" s="5">
        <v>0.2</v>
      </c>
      <c r="C35" s="7" t="s">
        <v>0</v>
      </c>
      <c r="D35" s="2" t="s">
        <v>0</v>
      </c>
      <c r="E35" s="2" t="s">
        <v>0</v>
      </c>
      <c r="F35" s="2" t="s">
        <v>0</v>
      </c>
      <c r="G35" s="2" t="s">
        <v>0</v>
      </c>
      <c r="H35" s="2">
        <f>$B$35*$B$2</f>
        <v>12</v>
      </c>
      <c r="I35" s="2">
        <f>$B$35*$B$2</f>
        <v>12</v>
      </c>
      <c r="J35" s="2" t="s">
        <v>0</v>
      </c>
      <c r="K35" s="2">
        <f>$B$35*$B$2</f>
        <v>12</v>
      </c>
      <c r="L35" s="2">
        <f>$B$35*$B$2</f>
        <v>12</v>
      </c>
      <c r="M35" s="5">
        <f>$B$35*$B$2</f>
        <v>12</v>
      </c>
    </row>
    <row r="36" spans="1:13" ht="12.75">
      <c r="A36" s="1" t="s">
        <v>52</v>
      </c>
      <c r="B36" s="5">
        <v>0.05</v>
      </c>
      <c r="C36" s="7" t="s">
        <v>0</v>
      </c>
      <c r="D36" s="2">
        <f>$B$36*$B$2</f>
        <v>3</v>
      </c>
      <c r="E36" s="2">
        <f aca="true" t="shared" si="24" ref="E36:M36">$B$36*$B$2</f>
        <v>3</v>
      </c>
      <c r="F36" s="2">
        <f t="shared" si="24"/>
        <v>3</v>
      </c>
      <c r="G36" s="2">
        <f t="shared" si="24"/>
        <v>3</v>
      </c>
      <c r="H36" s="2">
        <f t="shared" si="24"/>
        <v>3</v>
      </c>
      <c r="I36" s="2">
        <f t="shared" si="24"/>
        <v>3</v>
      </c>
      <c r="J36" s="2">
        <f t="shared" si="24"/>
        <v>3</v>
      </c>
      <c r="K36" s="2">
        <f t="shared" si="24"/>
        <v>3</v>
      </c>
      <c r="L36" s="2">
        <f t="shared" si="24"/>
        <v>3</v>
      </c>
      <c r="M36" s="5">
        <f t="shared" si="24"/>
        <v>3</v>
      </c>
    </row>
    <row r="37" spans="1:13" ht="12.75">
      <c r="A37" s="1" t="s">
        <v>48</v>
      </c>
      <c r="B37" s="5">
        <v>0.2</v>
      </c>
      <c r="C37" s="7">
        <f>$B$37*$B$2</f>
        <v>12</v>
      </c>
      <c r="D37" s="2" t="s">
        <v>0</v>
      </c>
      <c r="E37" s="2" t="s">
        <v>0</v>
      </c>
      <c r="F37" s="2" t="s">
        <v>0</v>
      </c>
      <c r="G37" s="2" t="s">
        <v>0</v>
      </c>
      <c r="H37" s="2">
        <f>$B$37*$B$2</f>
        <v>12</v>
      </c>
      <c r="I37" s="2" t="s">
        <v>0</v>
      </c>
      <c r="J37" s="2" t="s">
        <v>0</v>
      </c>
      <c r="K37" s="2" t="s">
        <v>0</v>
      </c>
      <c r="L37" s="2" t="s">
        <v>0</v>
      </c>
      <c r="M37" s="5">
        <f>$B$37*$B$2</f>
        <v>12</v>
      </c>
    </row>
    <row r="38" spans="1:13" ht="12.75">
      <c r="A38" s="1" t="s">
        <v>11</v>
      </c>
      <c r="B38" s="5">
        <v>0.35</v>
      </c>
      <c r="C38" s="7">
        <f>$B$38*$B$2</f>
        <v>21</v>
      </c>
      <c r="D38" s="7">
        <f aca="true" t="shared" si="25" ref="D38:M38">$B$38*$B$2</f>
        <v>21</v>
      </c>
      <c r="E38" s="7">
        <f t="shared" si="25"/>
        <v>21</v>
      </c>
      <c r="F38" s="7">
        <f t="shared" si="25"/>
        <v>21</v>
      </c>
      <c r="G38" s="7">
        <f t="shared" si="25"/>
        <v>21</v>
      </c>
      <c r="H38" s="7">
        <f t="shared" si="25"/>
        <v>21</v>
      </c>
      <c r="I38" s="7">
        <f t="shared" si="25"/>
        <v>21</v>
      </c>
      <c r="J38" s="7">
        <f t="shared" si="25"/>
        <v>21</v>
      </c>
      <c r="K38" s="7">
        <f t="shared" si="25"/>
        <v>21</v>
      </c>
      <c r="L38" s="7">
        <f t="shared" si="25"/>
        <v>21</v>
      </c>
      <c r="M38" s="9">
        <f t="shared" si="25"/>
        <v>21</v>
      </c>
    </row>
    <row r="39" spans="1:13" ht="12.75">
      <c r="A39" s="1" t="s">
        <v>28</v>
      </c>
      <c r="B39" s="5">
        <v>0.1</v>
      </c>
      <c r="C39" s="7" t="s">
        <v>0</v>
      </c>
      <c r="D39" s="2" t="s">
        <v>0</v>
      </c>
      <c r="E39" s="2">
        <f>$B$39*$B$2</f>
        <v>6</v>
      </c>
      <c r="F39" s="2" t="s">
        <v>0</v>
      </c>
      <c r="G39" s="2">
        <f>$B$39*$B$2</f>
        <v>6</v>
      </c>
      <c r="H39" s="2" t="s">
        <v>0</v>
      </c>
      <c r="I39" s="2">
        <f>$B$39*$B$2</f>
        <v>6</v>
      </c>
      <c r="J39" s="2">
        <f>$B$39*$B$2</f>
        <v>6</v>
      </c>
      <c r="K39" s="2">
        <f>$B$39*$B$2</f>
        <v>6</v>
      </c>
      <c r="L39" s="2" t="s">
        <v>0</v>
      </c>
      <c r="M39" s="5">
        <f>$B$39*$B$2</f>
        <v>6</v>
      </c>
    </row>
    <row r="40" spans="1:13" ht="12.75">
      <c r="A40" s="1" t="s">
        <v>12</v>
      </c>
      <c r="B40" s="5">
        <v>0.1</v>
      </c>
      <c r="C40" s="7">
        <f>$B$2*$B$40</f>
        <v>6</v>
      </c>
      <c r="D40" s="7">
        <f aca="true" t="shared" si="26" ref="D40:M40">$B$2*$B$40</f>
        <v>6</v>
      </c>
      <c r="E40" s="7">
        <f t="shared" si="26"/>
        <v>6</v>
      </c>
      <c r="F40" s="7">
        <f t="shared" si="26"/>
        <v>6</v>
      </c>
      <c r="G40" s="7">
        <f t="shared" si="26"/>
        <v>6</v>
      </c>
      <c r="H40" s="7">
        <f t="shared" si="26"/>
        <v>6</v>
      </c>
      <c r="I40" s="7">
        <f t="shared" si="26"/>
        <v>6</v>
      </c>
      <c r="J40" s="7">
        <f t="shared" si="26"/>
        <v>6</v>
      </c>
      <c r="K40" s="7">
        <f t="shared" si="26"/>
        <v>6</v>
      </c>
      <c r="L40" s="7">
        <f t="shared" si="26"/>
        <v>6</v>
      </c>
      <c r="M40" s="9">
        <f t="shared" si="26"/>
        <v>6</v>
      </c>
    </row>
    <row r="41" spans="1:13" ht="12.75">
      <c r="A41" s="1" t="s">
        <v>56</v>
      </c>
      <c r="B41" s="5">
        <v>0.2</v>
      </c>
      <c r="C41" s="7" t="s">
        <v>0</v>
      </c>
      <c r="D41" s="2" t="s">
        <v>0</v>
      </c>
      <c r="E41" s="2" t="s">
        <v>0</v>
      </c>
      <c r="F41" s="2" t="s">
        <v>0</v>
      </c>
      <c r="G41" s="2" t="s">
        <v>0</v>
      </c>
      <c r="H41" s="2" t="s">
        <v>0</v>
      </c>
      <c r="I41" s="2">
        <f>B41*B2</f>
        <v>12</v>
      </c>
      <c r="J41" s="2" t="s">
        <v>0</v>
      </c>
      <c r="K41" s="2" t="s">
        <v>0</v>
      </c>
      <c r="L41" s="2" t="s">
        <v>0</v>
      </c>
      <c r="M41" s="5" t="s">
        <v>0</v>
      </c>
    </row>
    <row r="42" spans="1:13" ht="12.75">
      <c r="A42" s="1" t="s">
        <v>57</v>
      </c>
      <c r="B42" s="5">
        <v>0.3</v>
      </c>
      <c r="C42" s="7" t="s">
        <v>0</v>
      </c>
      <c r="D42" s="2" t="s">
        <v>0</v>
      </c>
      <c r="E42" s="2" t="s">
        <v>0</v>
      </c>
      <c r="F42" s="2" t="s">
        <v>0</v>
      </c>
      <c r="G42" s="2" t="s">
        <v>0</v>
      </c>
      <c r="H42" s="2" t="s">
        <v>0</v>
      </c>
      <c r="I42" s="2">
        <f>B42*B2</f>
        <v>18</v>
      </c>
      <c r="J42" s="2" t="s">
        <v>0</v>
      </c>
      <c r="K42" s="2" t="s">
        <v>0</v>
      </c>
      <c r="L42" s="2" t="s">
        <v>0</v>
      </c>
      <c r="M42" s="5" t="s">
        <v>0</v>
      </c>
    </row>
    <row r="43" spans="1:13" ht="12.75">
      <c r="A43" s="1" t="s">
        <v>13</v>
      </c>
      <c r="B43" s="5">
        <v>0.2</v>
      </c>
      <c r="C43" s="7">
        <f>$B$43*$B$2</f>
        <v>12</v>
      </c>
      <c r="D43" s="7">
        <f aca="true" t="shared" si="27" ref="D43:M43">$B$43*$B$2</f>
        <v>12</v>
      </c>
      <c r="E43" s="7">
        <f t="shared" si="27"/>
        <v>12</v>
      </c>
      <c r="F43" s="7">
        <f t="shared" si="27"/>
        <v>12</v>
      </c>
      <c r="G43" s="7">
        <f t="shared" si="27"/>
        <v>12</v>
      </c>
      <c r="H43" s="7">
        <f t="shared" si="27"/>
        <v>12</v>
      </c>
      <c r="I43" s="7">
        <f t="shared" si="27"/>
        <v>12</v>
      </c>
      <c r="J43" s="7">
        <f t="shared" si="27"/>
        <v>12</v>
      </c>
      <c r="K43" s="7">
        <f t="shared" si="27"/>
        <v>12</v>
      </c>
      <c r="L43" s="7">
        <f t="shared" si="27"/>
        <v>12</v>
      </c>
      <c r="M43" s="9">
        <f t="shared" si="27"/>
        <v>12</v>
      </c>
    </row>
    <row r="44" spans="1:13" ht="12.75">
      <c r="A44" s="1" t="s">
        <v>49</v>
      </c>
      <c r="B44" s="5">
        <v>0.07</v>
      </c>
      <c r="C44" s="7" t="s">
        <v>0</v>
      </c>
      <c r="D44" s="2">
        <f>$B$44*$B$2</f>
        <v>4.2</v>
      </c>
      <c r="E44" s="2">
        <f aca="true" t="shared" si="28" ref="E44:M44">$B$44*$B$2</f>
        <v>4.2</v>
      </c>
      <c r="F44" s="2">
        <f t="shared" si="28"/>
        <v>4.2</v>
      </c>
      <c r="G44" s="2">
        <f t="shared" si="28"/>
        <v>4.2</v>
      </c>
      <c r="H44" s="2">
        <f t="shared" si="28"/>
        <v>4.2</v>
      </c>
      <c r="I44" s="2">
        <f t="shared" si="28"/>
        <v>4.2</v>
      </c>
      <c r="J44" s="2">
        <f t="shared" si="28"/>
        <v>4.2</v>
      </c>
      <c r="K44" s="2">
        <f t="shared" si="28"/>
        <v>4.2</v>
      </c>
      <c r="L44" s="2">
        <f t="shared" si="28"/>
        <v>4.2</v>
      </c>
      <c r="M44" s="5">
        <f t="shared" si="28"/>
        <v>4.2</v>
      </c>
    </row>
    <row r="45" spans="1:13" ht="12.75">
      <c r="A45" s="1" t="s">
        <v>19</v>
      </c>
      <c r="B45" s="5">
        <v>0.04</v>
      </c>
      <c r="C45" s="7">
        <f>$B$45*$B$2</f>
        <v>2.4</v>
      </c>
      <c r="D45" s="2">
        <f>$B$45*$B$2</f>
        <v>2.4</v>
      </c>
      <c r="E45" s="2">
        <f aca="true" t="shared" si="29" ref="E45:M45">$B$45*$B$2</f>
        <v>2.4</v>
      </c>
      <c r="F45" s="2">
        <f t="shared" si="29"/>
        <v>2.4</v>
      </c>
      <c r="G45" s="2">
        <f t="shared" si="29"/>
        <v>2.4</v>
      </c>
      <c r="H45" s="2">
        <f t="shared" si="29"/>
        <v>2.4</v>
      </c>
      <c r="I45" s="2">
        <f t="shared" si="29"/>
        <v>2.4</v>
      </c>
      <c r="J45" s="2">
        <f t="shared" si="29"/>
        <v>2.4</v>
      </c>
      <c r="K45" s="2">
        <f t="shared" si="29"/>
        <v>2.4</v>
      </c>
      <c r="L45" s="2">
        <f t="shared" si="29"/>
        <v>2.4</v>
      </c>
      <c r="M45" s="5">
        <f t="shared" si="29"/>
        <v>2.4</v>
      </c>
    </row>
    <row r="46" spans="1:13" ht="13.5" thickBot="1">
      <c r="A46" s="48" t="s">
        <v>20</v>
      </c>
      <c r="B46" s="13">
        <v>0.7</v>
      </c>
      <c r="C46" s="7">
        <f>$B$46*$B$2</f>
        <v>42</v>
      </c>
      <c r="D46" s="2">
        <f>$B$46*$B$2</f>
        <v>42</v>
      </c>
      <c r="E46" s="2">
        <f aca="true" t="shared" si="30" ref="E46:M46">$B$46*$B$2</f>
        <v>42</v>
      </c>
      <c r="F46" s="2">
        <f t="shared" si="30"/>
        <v>42</v>
      </c>
      <c r="G46" s="2">
        <f t="shared" si="30"/>
        <v>42</v>
      </c>
      <c r="H46" s="2">
        <f t="shared" si="30"/>
        <v>42</v>
      </c>
      <c r="I46" s="2">
        <f t="shared" si="30"/>
        <v>42</v>
      </c>
      <c r="J46" s="2">
        <f t="shared" si="30"/>
        <v>42</v>
      </c>
      <c r="K46" s="2">
        <f t="shared" si="30"/>
        <v>42</v>
      </c>
      <c r="L46" s="2">
        <f t="shared" si="30"/>
        <v>42</v>
      </c>
      <c r="M46" s="5">
        <f t="shared" si="30"/>
        <v>42</v>
      </c>
    </row>
    <row r="47" spans="1:13" ht="12.75">
      <c r="A47" s="65" t="s">
        <v>74</v>
      </c>
      <c r="B47" s="66"/>
      <c r="C47" s="36">
        <f aca="true" t="shared" si="31" ref="C47:M47">SUM(C4:C46)</f>
        <v>206.99999999999997</v>
      </c>
      <c r="D47" s="30">
        <f t="shared" si="31"/>
        <v>240</v>
      </c>
      <c r="E47" s="30">
        <f t="shared" si="31"/>
        <v>246</v>
      </c>
      <c r="F47" s="30">
        <f t="shared" si="31"/>
        <v>273</v>
      </c>
      <c r="G47" s="30">
        <f t="shared" si="31"/>
        <v>246</v>
      </c>
      <c r="H47" s="30">
        <f t="shared" si="31"/>
        <v>330</v>
      </c>
      <c r="I47" s="30">
        <f t="shared" si="31"/>
        <v>360.00000000000006</v>
      </c>
      <c r="J47" s="30">
        <f t="shared" si="31"/>
        <v>246</v>
      </c>
      <c r="K47" s="30">
        <f t="shared" si="31"/>
        <v>252</v>
      </c>
      <c r="L47" s="30">
        <f t="shared" si="31"/>
        <v>279</v>
      </c>
      <c r="M47" s="31">
        <f t="shared" si="31"/>
        <v>339</v>
      </c>
    </row>
    <row r="48" spans="1:13" ht="12.75">
      <c r="A48" s="67" t="s">
        <v>29</v>
      </c>
      <c r="B48" s="68"/>
      <c r="C48" s="58">
        <f aca="true" t="shared" si="32" ref="C48:M48">C47/$B$2</f>
        <v>3.4499999999999997</v>
      </c>
      <c r="D48" s="52">
        <f t="shared" si="32"/>
        <v>4</v>
      </c>
      <c r="E48" s="52">
        <f t="shared" si="32"/>
        <v>4.1</v>
      </c>
      <c r="F48" s="52">
        <f t="shared" si="32"/>
        <v>4.55</v>
      </c>
      <c r="G48" s="52">
        <f t="shared" si="32"/>
        <v>4.1</v>
      </c>
      <c r="H48" s="52">
        <f t="shared" si="32"/>
        <v>5.5</v>
      </c>
      <c r="I48" s="52">
        <f t="shared" si="32"/>
        <v>6.000000000000001</v>
      </c>
      <c r="J48" s="52">
        <f t="shared" si="32"/>
        <v>4.1</v>
      </c>
      <c r="K48" s="52">
        <f t="shared" si="32"/>
        <v>4.2</v>
      </c>
      <c r="L48" s="52">
        <f t="shared" si="32"/>
        <v>4.65</v>
      </c>
      <c r="M48" s="53">
        <f t="shared" si="32"/>
        <v>5.65</v>
      </c>
    </row>
    <row r="49" spans="1:13" ht="13.5" thickBot="1">
      <c r="A49" s="54" t="s">
        <v>89</v>
      </c>
      <c r="B49" s="55"/>
      <c r="C49" s="59">
        <f>C47-(C47/100*10)</f>
        <v>186.29999999999998</v>
      </c>
      <c r="D49" s="56">
        <f aca="true" t="shared" si="33" ref="D49:M49">D47-(D47/100*10)</f>
        <v>216</v>
      </c>
      <c r="E49" s="56">
        <f t="shared" si="33"/>
        <v>221.4</v>
      </c>
      <c r="F49" s="56">
        <f t="shared" si="33"/>
        <v>245.7</v>
      </c>
      <c r="G49" s="56">
        <f t="shared" si="33"/>
        <v>221.4</v>
      </c>
      <c r="H49" s="56">
        <f t="shared" si="33"/>
        <v>297</v>
      </c>
      <c r="I49" s="56">
        <f t="shared" si="33"/>
        <v>324.00000000000006</v>
      </c>
      <c r="J49" s="56">
        <f t="shared" si="33"/>
        <v>221.4</v>
      </c>
      <c r="K49" s="56">
        <f t="shared" si="33"/>
        <v>226.8</v>
      </c>
      <c r="L49" s="56">
        <f t="shared" si="33"/>
        <v>251.1</v>
      </c>
      <c r="M49" s="57">
        <f t="shared" si="33"/>
        <v>305.1</v>
      </c>
    </row>
    <row r="50" spans="1:13" ht="12.75">
      <c r="A50" s="38" t="s">
        <v>72</v>
      </c>
      <c r="B50" s="49" t="s">
        <v>64</v>
      </c>
      <c r="C50" s="16">
        <v>155</v>
      </c>
      <c r="D50" s="17">
        <v>155</v>
      </c>
      <c r="E50" s="17">
        <v>155</v>
      </c>
      <c r="F50" s="17">
        <v>155</v>
      </c>
      <c r="G50" s="17">
        <v>155</v>
      </c>
      <c r="H50" s="17">
        <v>155</v>
      </c>
      <c r="I50" s="17">
        <v>155</v>
      </c>
      <c r="J50" s="17">
        <v>155</v>
      </c>
      <c r="K50" s="17">
        <v>155</v>
      </c>
      <c r="L50" s="17">
        <v>155</v>
      </c>
      <c r="M50" s="14">
        <v>155</v>
      </c>
    </row>
    <row r="51" spans="1:13" ht="12.75">
      <c r="A51" s="37" t="s">
        <v>87</v>
      </c>
      <c r="B51" s="45" t="s">
        <v>88</v>
      </c>
      <c r="C51" s="18">
        <v>7</v>
      </c>
      <c r="D51" s="19">
        <v>7</v>
      </c>
      <c r="E51" s="19">
        <v>7</v>
      </c>
      <c r="F51" s="19">
        <v>7</v>
      </c>
      <c r="G51" s="19">
        <v>7</v>
      </c>
      <c r="H51" s="19">
        <v>7</v>
      </c>
      <c r="I51" s="19">
        <v>7</v>
      </c>
      <c r="J51" s="19">
        <v>7</v>
      </c>
      <c r="K51" s="19">
        <v>7</v>
      </c>
      <c r="L51" s="19">
        <v>7</v>
      </c>
      <c r="M51" s="15">
        <v>7</v>
      </c>
    </row>
    <row r="52" spans="1:13" ht="12.75">
      <c r="A52" s="37" t="s">
        <v>60</v>
      </c>
      <c r="B52" s="45" t="s">
        <v>65</v>
      </c>
      <c r="C52" s="18">
        <v>16</v>
      </c>
      <c r="D52" s="19">
        <v>16</v>
      </c>
      <c r="E52" s="19">
        <v>16</v>
      </c>
      <c r="F52" s="19">
        <v>16</v>
      </c>
      <c r="G52" s="19">
        <v>16</v>
      </c>
      <c r="H52" s="19">
        <v>16</v>
      </c>
      <c r="I52" s="19">
        <v>16</v>
      </c>
      <c r="J52" s="19">
        <v>16</v>
      </c>
      <c r="K52" s="19">
        <v>16</v>
      </c>
      <c r="L52" s="19">
        <v>16</v>
      </c>
      <c r="M52" s="15">
        <v>16</v>
      </c>
    </row>
    <row r="53" spans="1:13" ht="12.75">
      <c r="A53" s="37" t="s">
        <v>62</v>
      </c>
      <c r="B53" s="45" t="s">
        <v>66</v>
      </c>
      <c r="C53" s="18" t="s">
        <v>0</v>
      </c>
      <c r="D53" s="19">
        <v>6</v>
      </c>
      <c r="E53" s="19">
        <v>6</v>
      </c>
      <c r="F53" s="19">
        <v>6</v>
      </c>
      <c r="G53" s="19">
        <v>6</v>
      </c>
      <c r="H53" s="19">
        <v>6</v>
      </c>
      <c r="I53" s="19">
        <v>6</v>
      </c>
      <c r="J53" s="19">
        <v>6</v>
      </c>
      <c r="K53" s="19">
        <v>6</v>
      </c>
      <c r="L53" s="19">
        <v>6</v>
      </c>
      <c r="M53" s="15">
        <v>6</v>
      </c>
    </row>
    <row r="54" spans="1:13" ht="12.75">
      <c r="A54" s="37" t="s">
        <v>61</v>
      </c>
      <c r="B54" s="45" t="s">
        <v>67</v>
      </c>
      <c r="C54" s="18" t="s">
        <v>0</v>
      </c>
      <c r="D54" s="19">
        <v>5</v>
      </c>
      <c r="E54" s="19">
        <v>5</v>
      </c>
      <c r="F54" s="19">
        <v>5</v>
      </c>
      <c r="G54" s="19">
        <v>5</v>
      </c>
      <c r="H54" s="19">
        <v>5</v>
      </c>
      <c r="I54" s="19">
        <v>5</v>
      </c>
      <c r="J54" s="19">
        <v>5</v>
      </c>
      <c r="K54" s="19">
        <v>5</v>
      </c>
      <c r="L54" s="19">
        <v>5</v>
      </c>
      <c r="M54" s="15">
        <v>5</v>
      </c>
    </row>
    <row r="55" spans="1:13" ht="12.75">
      <c r="A55" s="37" t="s">
        <v>78</v>
      </c>
      <c r="B55" s="45">
        <v>7501</v>
      </c>
      <c r="C55" s="18" t="s">
        <v>0</v>
      </c>
      <c r="D55" s="19" t="s">
        <v>0</v>
      </c>
      <c r="E55" s="19" t="s">
        <v>0</v>
      </c>
      <c r="F55" s="19">
        <v>33</v>
      </c>
      <c r="G55" s="19" t="s">
        <v>0</v>
      </c>
      <c r="H55" s="19" t="s">
        <v>0</v>
      </c>
      <c r="I55" s="19">
        <v>33</v>
      </c>
      <c r="J55" s="19" t="s">
        <v>0</v>
      </c>
      <c r="K55" s="19" t="s">
        <v>0</v>
      </c>
      <c r="L55" s="19">
        <v>33</v>
      </c>
      <c r="M55" s="15" t="s">
        <v>0</v>
      </c>
    </row>
    <row r="56" spans="1:13" ht="12.75">
      <c r="A56" s="39" t="s">
        <v>86</v>
      </c>
      <c r="B56" s="44" t="s">
        <v>77</v>
      </c>
      <c r="C56" s="18" t="s">
        <v>0</v>
      </c>
      <c r="D56" s="19" t="s">
        <v>0</v>
      </c>
      <c r="E56" s="19" t="s">
        <v>0</v>
      </c>
      <c r="F56" s="19">
        <v>88</v>
      </c>
      <c r="G56" s="19" t="s">
        <v>0</v>
      </c>
      <c r="H56" s="19" t="s">
        <v>0</v>
      </c>
      <c r="I56" s="19">
        <v>88</v>
      </c>
      <c r="J56" s="19" t="s">
        <v>0</v>
      </c>
      <c r="K56" s="19" t="s">
        <v>0</v>
      </c>
      <c r="L56" s="19">
        <v>88</v>
      </c>
      <c r="M56" s="15" t="s">
        <v>0</v>
      </c>
    </row>
    <row r="57" spans="1:13" ht="12.75">
      <c r="A57" s="40" t="s">
        <v>63</v>
      </c>
      <c r="B57" s="45" t="s">
        <v>68</v>
      </c>
      <c r="C57" s="41" t="s">
        <v>0</v>
      </c>
      <c r="D57" s="32" t="s">
        <v>0</v>
      </c>
      <c r="E57" s="32" t="s">
        <v>0</v>
      </c>
      <c r="F57" s="19" t="s">
        <v>0</v>
      </c>
      <c r="G57" s="19" t="s">
        <v>0</v>
      </c>
      <c r="H57" s="19" t="s">
        <v>0</v>
      </c>
      <c r="I57" s="19">
        <v>35</v>
      </c>
      <c r="J57" s="19" t="s">
        <v>0</v>
      </c>
      <c r="K57" s="19" t="s">
        <v>0</v>
      </c>
      <c r="L57" s="19" t="s">
        <v>0</v>
      </c>
      <c r="M57" s="15" t="s">
        <v>0</v>
      </c>
    </row>
    <row r="58" spans="1:13" ht="12.75">
      <c r="A58" s="40" t="s">
        <v>69</v>
      </c>
      <c r="B58" s="46" t="s">
        <v>79</v>
      </c>
      <c r="C58" s="41" t="s">
        <v>0</v>
      </c>
      <c r="D58" s="32" t="s">
        <v>0</v>
      </c>
      <c r="E58" s="32" t="s">
        <v>0</v>
      </c>
      <c r="F58" s="19" t="s">
        <v>0</v>
      </c>
      <c r="G58" s="19" t="s">
        <v>0</v>
      </c>
      <c r="H58" s="19" t="s">
        <v>0</v>
      </c>
      <c r="I58" s="19">
        <v>40</v>
      </c>
      <c r="J58" s="19" t="s">
        <v>0</v>
      </c>
      <c r="K58" s="19" t="s">
        <v>0</v>
      </c>
      <c r="L58" s="19" t="s">
        <v>0</v>
      </c>
      <c r="M58" s="15" t="s">
        <v>0</v>
      </c>
    </row>
    <row r="59" spans="1:13" ht="12.75">
      <c r="A59" s="40" t="s">
        <v>70</v>
      </c>
      <c r="B59" s="45" t="s">
        <v>71</v>
      </c>
      <c r="C59" s="41" t="s">
        <v>0</v>
      </c>
      <c r="D59" s="32" t="s">
        <v>0</v>
      </c>
      <c r="E59" s="32" t="s">
        <v>0</v>
      </c>
      <c r="F59" s="19" t="s">
        <v>0</v>
      </c>
      <c r="G59" s="19" t="s">
        <v>0</v>
      </c>
      <c r="H59" s="19" t="s">
        <v>0</v>
      </c>
      <c r="I59" s="19">
        <v>19</v>
      </c>
      <c r="J59" s="19" t="s">
        <v>0</v>
      </c>
      <c r="K59" s="19" t="s">
        <v>0</v>
      </c>
      <c r="L59" s="19" t="s">
        <v>0</v>
      </c>
      <c r="M59" s="15" t="s">
        <v>0</v>
      </c>
    </row>
    <row r="60" spans="1:13" ht="12.75">
      <c r="A60" s="40" t="s">
        <v>73</v>
      </c>
      <c r="B60" s="5" t="s">
        <v>80</v>
      </c>
      <c r="C60" s="43">
        <v>90</v>
      </c>
      <c r="D60" s="32" t="s">
        <v>0</v>
      </c>
      <c r="E60" s="32" t="s">
        <v>0</v>
      </c>
      <c r="F60" s="19" t="s">
        <v>0</v>
      </c>
      <c r="G60" s="19" t="s">
        <v>0</v>
      </c>
      <c r="H60" s="19">
        <v>90</v>
      </c>
      <c r="I60" s="19" t="s">
        <v>0</v>
      </c>
      <c r="J60" s="19" t="s">
        <v>0</v>
      </c>
      <c r="K60" s="19" t="s">
        <v>0</v>
      </c>
      <c r="L60" s="19" t="s">
        <v>0</v>
      </c>
      <c r="M60" s="15">
        <v>90</v>
      </c>
    </row>
    <row r="61" spans="1:13" ht="12.75">
      <c r="A61" s="40" t="s">
        <v>83</v>
      </c>
      <c r="B61" s="45" t="s">
        <v>83</v>
      </c>
      <c r="C61" s="41" t="s">
        <v>0</v>
      </c>
      <c r="D61" s="19">
        <v>9</v>
      </c>
      <c r="E61" s="19">
        <v>9</v>
      </c>
      <c r="F61" s="19">
        <v>9</v>
      </c>
      <c r="G61" s="19">
        <v>9</v>
      </c>
      <c r="H61" s="19">
        <v>9</v>
      </c>
      <c r="I61" s="19">
        <v>9</v>
      </c>
      <c r="J61" s="19">
        <v>9</v>
      </c>
      <c r="K61" s="19">
        <v>9</v>
      </c>
      <c r="L61" s="19">
        <v>9</v>
      </c>
      <c r="M61" s="15">
        <v>9</v>
      </c>
    </row>
    <row r="62" spans="1:13" ht="12.75">
      <c r="A62" s="39" t="s">
        <v>75</v>
      </c>
      <c r="B62" s="45" t="s">
        <v>82</v>
      </c>
      <c r="C62" s="41" t="s">
        <v>0</v>
      </c>
      <c r="D62" s="19" t="s">
        <v>0</v>
      </c>
      <c r="E62" s="19" t="s">
        <v>0</v>
      </c>
      <c r="F62" s="19">
        <v>60</v>
      </c>
      <c r="G62" s="19" t="s">
        <v>0</v>
      </c>
      <c r="H62" s="19" t="s">
        <v>0</v>
      </c>
      <c r="I62" s="19">
        <v>60</v>
      </c>
      <c r="J62" s="19" t="s">
        <v>0</v>
      </c>
      <c r="K62" s="19" t="s">
        <v>0</v>
      </c>
      <c r="L62" s="19">
        <v>60</v>
      </c>
      <c r="M62" s="15" t="s">
        <v>0</v>
      </c>
    </row>
    <row r="63" spans="1:13" ht="13.5" thickBot="1">
      <c r="A63" s="50" t="s">
        <v>76</v>
      </c>
      <c r="B63" s="51" t="s">
        <v>81</v>
      </c>
      <c r="C63" s="42" t="s">
        <v>0</v>
      </c>
      <c r="D63" s="33" t="s">
        <v>0</v>
      </c>
      <c r="E63" s="22" t="s">
        <v>0</v>
      </c>
      <c r="F63" s="33" t="s">
        <v>0</v>
      </c>
      <c r="G63" s="33" t="s">
        <v>0</v>
      </c>
      <c r="H63" s="33" t="s">
        <v>0</v>
      </c>
      <c r="I63" s="35">
        <v>25</v>
      </c>
      <c r="J63" s="33" t="s">
        <v>0</v>
      </c>
      <c r="K63" s="33" t="s">
        <v>0</v>
      </c>
      <c r="L63" s="33" t="s">
        <v>0</v>
      </c>
      <c r="M63" s="34" t="s">
        <v>0</v>
      </c>
    </row>
    <row r="64" spans="1:13" ht="12.75">
      <c r="A64" s="69" t="s">
        <v>84</v>
      </c>
      <c r="B64" s="70"/>
      <c r="C64" s="36">
        <f>SUM(C50:C63)</f>
        <v>268</v>
      </c>
      <c r="D64" s="30">
        <f aca="true" t="shared" si="34" ref="D64:M64">SUM(D50:D63)</f>
        <v>198</v>
      </c>
      <c r="E64" s="30">
        <f t="shared" si="34"/>
        <v>198</v>
      </c>
      <c r="F64" s="30">
        <f t="shared" si="34"/>
        <v>379</v>
      </c>
      <c r="G64" s="30">
        <f t="shared" si="34"/>
        <v>198</v>
      </c>
      <c r="H64" s="30">
        <f t="shared" si="34"/>
        <v>288</v>
      </c>
      <c r="I64" s="30">
        <f t="shared" si="34"/>
        <v>498</v>
      </c>
      <c r="J64" s="30">
        <f t="shared" si="34"/>
        <v>198</v>
      </c>
      <c r="K64" s="30">
        <f t="shared" si="34"/>
        <v>198</v>
      </c>
      <c r="L64" s="30">
        <f t="shared" si="34"/>
        <v>379</v>
      </c>
      <c r="M64" s="31">
        <f t="shared" si="34"/>
        <v>288</v>
      </c>
    </row>
    <row r="65" spans="1:13" ht="13.5" thickBot="1">
      <c r="A65" s="63" t="s">
        <v>90</v>
      </c>
      <c r="B65" s="64"/>
      <c r="C65" s="59">
        <f>C64-(C64/100*10)</f>
        <v>241.2</v>
      </c>
      <c r="D65" s="56">
        <f aca="true" t="shared" si="35" ref="D65:M65">D64-(D64/100*10)</f>
        <v>178.2</v>
      </c>
      <c r="E65" s="56">
        <f t="shared" si="35"/>
        <v>178.2</v>
      </c>
      <c r="F65" s="56">
        <f t="shared" si="35"/>
        <v>341.1</v>
      </c>
      <c r="G65" s="56">
        <f t="shared" si="35"/>
        <v>178.2</v>
      </c>
      <c r="H65" s="56">
        <f t="shared" si="35"/>
        <v>259.2</v>
      </c>
      <c r="I65" s="56">
        <f t="shared" si="35"/>
        <v>448.2</v>
      </c>
      <c r="J65" s="56">
        <f t="shared" si="35"/>
        <v>178.2</v>
      </c>
      <c r="K65" s="56">
        <f t="shared" si="35"/>
        <v>178.2</v>
      </c>
      <c r="L65" s="56">
        <f t="shared" si="35"/>
        <v>341.1</v>
      </c>
      <c r="M65" s="57">
        <f t="shared" si="35"/>
        <v>259.2</v>
      </c>
    </row>
    <row r="66" spans="1:13" ht="12.75">
      <c r="A66" s="71" t="s">
        <v>85</v>
      </c>
      <c r="B66" s="72"/>
      <c r="C66" s="60">
        <f>C64+C47</f>
        <v>475</v>
      </c>
      <c r="D66" s="61">
        <f aca="true" t="shared" si="36" ref="D66:M66">D64+D47</f>
        <v>438</v>
      </c>
      <c r="E66" s="61">
        <f t="shared" si="36"/>
        <v>444</v>
      </c>
      <c r="F66" s="61">
        <f t="shared" si="36"/>
        <v>652</v>
      </c>
      <c r="G66" s="61">
        <f t="shared" si="36"/>
        <v>444</v>
      </c>
      <c r="H66" s="61">
        <f t="shared" si="36"/>
        <v>618</v>
      </c>
      <c r="I66" s="61">
        <f t="shared" si="36"/>
        <v>858</v>
      </c>
      <c r="J66" s="61">
        <f t="shared" si="36"/>
        <v>444</v>
      </c>
      <c r="K66" s="61">
        <f t="shared" si="36"/>
        <v>450</v>
      </c>
      <c r="L66" s="61">
        <f t="shared" si="36"/>
        <v>658</v>
      </c>
      <c r="M66" s="62">
        <f t="shared" si="36"/>
        <v>627</v>
      </c>
    </row>
    <row r="67" spans="1:13" ht="13.5" thickBot="1">
      <c r="A67" s="63" t="s">
        <v>91</v>
      </c>
      <c r="B67" s="64"/>
      <c r="C67" s="59">
        <f>C49+C65</f>
        <v>427.5</v>
      </c>
      <c r="D67" s="56">
        <f aca="true" t="shared" si="37" ref="D67:M67">D49+D65</f>
        <v>394.2</v>
      </c>
      <c r="E67" s="56">
        <f t="shared" si="37"/>
        <v>399.6</v>
      </c>
      <c r="F67" s="56">
        <f t="shared" si="37"/>
        <v>586.8</v>
      </c>
      <c r="G67" s="56">
        <f t="shared" si="37"/>
        <v>399.6</v>
      </c>
      <c r="H67" s="56">
        <f t="shared" si="37"/>
        <v>556.2</v>
      </c>
      <c r="I67" s="56">
        <f t="shared" si="37"/>
        <v>772.2</v>
      </c>
      <c r="J67" s="56">
        <f t="shared" si="37"/>
        <v>399.6</v>
      </c>
      <c r="K67" s="56">
        <f t="shared" si="37"/>
        <v>405</v>
      </c>
      <c r="L67" s="56">
        <f t="shared" si="37"/>
        <v>592.2</v>
      </c>
      <c r="M67" s="57">
        <f t="shared" si="37"/>
        <v>564.3</v>
      </c>
    </row>
  </sheetData>
  <mergeCells count="6">
    <mergeCell ref="A67:B67"/>
    <mergeCell ref="A47:B47"/>
    <mergeCell ref="A48:B48"/>
    <mergeCell ref="A64:B64"/>
    <mergeCell ref="A66:B66"/>
    <mergeCell ref="A65:B65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nissan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teslenko</dc:creator>
  <cp:keywords/>
  <dc:description/>
  <cp:lastModifiedBy>oksana_berleva</cp:lastModifiedBy>
  <cp:lastPrinted>2006-04-12T13:01:48Z</cp:lastPrinted>
  <dcterms:created xsi:type="dcterms:W3CDTF">2005-10-24T16:46:19Z</dcterms:created>
  <dcterms:modified xsi:type="dcterms:W3CDTF">2006-04-20T11:51:58Z</dcterms:modified>
  <cp:category/>
  <cp:version/>
  <cp:contentType/>
  <cp:contentStatus/>
</cp:coreProperties>
</file>